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<sst xmlns="http://schemas.openxmlformats.org/spreadsheetml/2006/main" count="67" uniqueCount="59">
  <si>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</si>
  <si>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</si>
  <si>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</si>
  <si>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</si>
  <si>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</si>
  <si>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</si>
  <si>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</si>
  <si>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</si>
  <si>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</si>
  <si>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</si>
  <si>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</si>
  <si>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</si>
  <si>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</si>
  <si>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</si>
  <si>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</si>
  <si>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</si>
  <si>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</si>
  <si>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</si>
  <si>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</si>
  <si>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</si>
  <si>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</si>
  <si>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</si>
  <si>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</si>
  <si>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</si>
  <si>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</si>
  <si>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</si>
  <si>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</si>
  <si>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</si>
  <si>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</si>
  <si>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</si>
  <si>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</si>
  <si>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</si>
  <si>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</si>
  <si>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</si>
  <si>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</si>
  <si>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</si>
  <si>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</si>
  <si>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</si>
  <si>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</si>
  <si>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</si>
  <si>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</si>
  <si>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</si>
  <si>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</si>
  <si>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</si>
  <si>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</si>
  <si>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</si>
  <si>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</si>
  <si>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</si>
  <si>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</si>
  <si>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</si>
  <si>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</si>
  <si>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</si>
  <si>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Απρίλιος 2021</t>
  </si>
  <si>
    <t>Μάιος 2020</t>
  </si>
  <si>
    <t>Μάιος 2021</t>
  </si>
  <si>
    <t xml:space="preserve">            Ετήσια μεταβολή και μηνιαία μεταβολή: Μάιος 2020-2021</t>
  </si>
  <si>
    <t xml:space="preserve">            και Απρίλιος-Μάιος 2021</t>
  </si>
  <si>
    <t>Μεταβολή Απρίλιος-Μάιος 2021</t>
  </si>
  <si>
    <t>Μεταβολή Μάιος
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</si>
</sst>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Μάιο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159</c:v>
                </c:pt>
                <c:pt idx="1">
                  <c:v>39</c:v>
                </c:pt>
                <c:pt idx="2">
                  <c:v>1700</c:v>
                </c:pt>
                <c:pt idx="3">
                  <c:v>15</c:v>
                </c:pt>
                <c:pt idx="4">
                  <c:v>100</c:v>
                </c:pt>
                <c:pt idx="5">
                  <c:v>1611</c:v>
                </c:pt>
                <c:pt idx="6">
                  <c:v>5162</c:v>
                </c:pt>
                <c:pt idx="7">
                  <c:v>1405</c:v>
                </c:pt>
                <c:pt idx="8">
                  <c:v>9293</c:v>
                </c:pt>
                <c:pt idx="9">
                  <c:v>624</c:v>
                </c:pt>
                <c:pt idx="10">
                  <c:v>1418</c:v>
                </c:pt>
                <c:pt idx="11">
                  <c:v>306</c:v>
                </c:pt>
                <c:pt idx="12">
                  <c:v>1202</c:v>
                </c:pt>
                <c:pt idx="13">
                  <c:v>463</c:v>
                </c:pt>
                <c:pt idx="14">
                  <c:v>4668</c:v>
                </c:pt>
                <c:pt idx="15">
                  <c:v>1439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217</c:v>
                </c:pt>
                <c:pt idx="1">
                  <c:v>46</c:v>
                </c:pt>
                <c:pt idx="2">
                  <c:v>2002</c:v>
                </c:pt>
                <c:pt idx="3">
                  <c:v>16</c:v>
                </c:pt>
                <c:pt idx="4">
                  <c:v>101</c:v>
                </c:pt>
                <c:pt idx="5">
                  <c:v>2373</c:v>
                </c:pt>
                <c:pt idx="6">
                  <c:v>6002</c:v>
                </c:pt>
                <c:pt idx="7">
                  <c:v>1364</c:v>
                </c:pt>
                <c:pt idx="8">
                  <c:v>6467</c:v>
                </c:pt>
                <c:pt idx="9">
                  <c:v>824</c:v>
                </c:pt>
                <c:pt idx="10">
                  <c:v>1598</c:v>
                </c:pt>
                <c:pt idx="11">
                  <c:v>288</c:v>
                </c:pt>
                <c:pt idx="12">
                  <c:v>1348</c:v>
                </c:pt>
                <c:pt idx="13">
                  <c:v>614</c:v>
                </c:pt>
                <c:pt idx="14">
                  <c:v>5591</c:v>
                </c:pt>
                <c:pt idx="15">
                  <c:v>2436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1456"/>
        <c:axId val="143494528"/>
      </c:barChart>
      <c:catAx>
        <c:axId val="1434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4349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4349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Μάιος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58</c:v>
                </c:pt>
                <c:pt idx="1">
                  <c:v>7</c:v>
                </c:pt>
                <c:pt idx="2">
                  <c:v>302</c:v>
                </c:pt>
                <c:pt idx="3">
                  <c:v>1</c:v>
                </c:pt>
                <c:pt idx="4">
                  <c:v>1</c:v>
                </c:pt>
                <c:pt idx="5">
                  <c:v>762</c:v>
                </c:pt>
                <c:pt idx="6">
                  <c:v>840</c:v>
                </c:pt>
                <c:pt idx="7">
                  <c:v>-41</c:v>
                </c:pt>
                <c:pt idx="8">
                  <c:v>-2826</c:v>
                </c:pt>
                <c:pt idx="9">
                  <c:v>200</c:v>
                </c:pt>
                <c:pt idx="10">
                  <c:v>180</c:v>
                </c:pt>
                <c:pt idx="11">
                  <c:v>-18</c:v>
                </c:pt>
                <c:pt idx="12">
                  <c:v>146</c:v>
                </c:pt>
                <c:pt idx="13">
                  <c:v>151</c:v>
                </c:pt>
                <c:pt idx="14">
                  <c:v>923</c:v>
                </c:pt>
                <c:pt idx="15">
                  <c:v>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8624"/>
        <c:axId val="161020544"/>
      </c:barChart>
      <c:catAx>
        <c:axId val="161018624"/>
        <c:scaling>
          <c:orientation val="minMax"/>
        </c:scaling>
        <c:delete val="1"/>
        <c:axPos val="l"/>
        <c:majorTickMark val="out"/>
        <c:minorTickMark val="none"/>
        <c:tickLblPos val="nextTo"/>
        <c:crossAx val="161020544"/>
        <c:crosses val="autoZero"/>
        <c:auto val="1"/>
        <c:lblAlgn val="ctr"/>
        <c:lblOffset val="100"/>
        <c:noMultiLvlLbl val="0"/>
      </c:catAx>
      <c:valAx>
        <c:axId val="16102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610186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topLeftCell="A10" workbookViewId="0">
      <selection activeCell="W11" sqref="W11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55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56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8" t="s">
        <v>52</v>
      </c>
      <c r="F5" s="78"/>
      <c r="G5" s="81" t="s">
        <v>57</v>
      </c>
      <c r="H5" s="78"/>
      <c r="I5" s="78" t="s">
        <v>53</v>
      </c>
      <c r="J5" s="78"/>
      <c r="K5" s="78" t="s">
        <v>54</v>
      </c>
      <c r="L5" s="78"/>
      <c r="M5" s="78" t="s">
        <v>58</v>
      </c>
      <c r="N5" s="79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6"/>
      <c r="R6" s="7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208</v>
      </c>
      <c r="F8" s="46">
        <f>E8/E24</f>
        <v>6.4624370844466542E-3</v>
      </c>
      <c r="G8" s="47">
        <f t="shared" ref="G8:G23" si="0">K8-E8</f>
        <v>9</v>
      </c>
      <c r="H8" s="73">
        <f t="shared" ref="H8:H23" si="1">G8/E8</f>
        <v>4.3269230769230768E-2</v>
      </c>
      <c r="I8" s="37">
        <v>159</v>
      </c>
      <c r="J8" s="74">
        <f>I8/I24</f>
        <v>5.3708958248885287E-3</v>
      </c>
      <c r="K8" s="37">
        <v>217</v>
      </c>
      <c r="L8" s="46">
        <f>K8/K24</f>
        <v>6.9357880269760603E-3</v>
      </c>
      <c r="M8" s="48">
        <f t="shared" ref="M8:M23" si="2">K8-I8</f>
        <v>58</v>
      </c>
      <c r="N8" s="35">
        <f t="shared" ref="N8:N23" si="3">M8/I8</f>
        <v>0.36477987421383645</v>
      </c>
      <c r="O8" s="26"/>
      <c r="P8" s="65"/>
      <c r="Q8" s="37">
        <f t="shared" ref="Q8:Q23" si="4">I8</f>
        <v>159</v>
      </c>
      <c r="R8" s="37">
        <f t="shared" ref="R8:R23" si="5">K8</f>
        <v>217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47</v>
      </c>
      <c r="F9" s="46">
        <f>E9/E24</f>
        <v>1.460262225812465E-3</v>
      </c>
      <c r="G9" s="47">
        <f t="shared" si="0"/>
        <v>-1</v>
      </c>
      <c r="H9" s="73">
        <f t="shared" si="1"/>
        <v>-2.1276595744680851E-2</v>
      </c>
      <c r="I9" s="37">
        <v>39</v>
      </c>
      <c r="J9" s="74">
        <f>I9/I24</f>
        <v>1.31738954195379E-3</v>
      </c>
      <c r="K9" s="37">
        <v>46</v>
      </c>
      <c r="L9" s="46">
        <f>K9/K24</f>
        <v>1.4702592130916995E-3</v>
      </c>
      <c r="M9" s="48">
        <f t="shared" si="2"/>
        <v>7</v>
      </c>
      <c r="N9" s="35">
        <f t="shared" si="3"/>
        <v>0.17948717948717949</v>
      </c>
      <c r="O9" s="26"/>
      <c r="P9" s="1"/>
      <c r="Q9" s="37">
        <f t="shared" si="4"/>
        <v>39</v>
      </c>
      <c r="R9" s="37">
        <f t="shared" si="5"/>
        <v>46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2034</v>
      </c>
      <c r="F10" s="46">
        <f>E10/E24</f>
        <v>6.3195178027713919E-2</v>
      </c>
      <c r="G10" s="47">
        <f t="shared" si="0"/>
        <v>-32</v>
      </c>
      <c r="H10" s="73">
        <f t="shared" si="1"/>
        <v>-1.5732546705998034E-2</v>
      </c>
      <c r="I10" s="37">
        <v>1700</v>
      </c>
      <c r="J10" s="74">
        <f>I10/I24</f>
        <v>5.7424672341575465E-2</v>
      </c>
      <c r="K10" s="37">
        <v>2002</v>
      </c>
      <c r="L10" s="46">
        <f>K10/K24</f>
        <v>6.3988237926295266E-2</v>
      </c>
      <c r="M10" s="48">
        <f t="shared" si="2"/>
        <v>302</v>
      </c>
      <c r="N10" s="35">
        <f t="shared" si="3"/>
        <v>0.17764705882352941</v>
      </c>
      <c r="O10" s="26"/>
      <c r="P10" s="66"/>
      <c r="Q10" s="37">
        <f t="shared" si="4"/>
        <v>1700</v>
      </c>
      <c r="R10" s="37">
        <f t="shared" si="5"/>
        <v>2002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16</v>
      </c>
      <c r="F11" s="46">
        <f>E11/E24</f>
        <v>4.9711054495743491E-4</v>
      </c>
      <c r="G11" s="47">
        <f t="shared" si="0"/>
        <v>0</v>
      </c>
      <c r="H11" s="73">
        <f t="shared" si="1"/>
        <v>0</v>
      </c>
      <c r="I11" s="37">
        <v>15</v>
      </c>
      <c r="J11" s="74">
        <f>I11/I24</f>
        <v>5.0668828536684228E-4</v>
      </c>
      <c r="K11" s="37">
        <v>16</v>
      </c>
      <c r="L11" s="46">
        <f>K11/K24</f>
        <v>5.1139450890146066E-4</v>
      </c>
      <c r="M11" s="48">
        <f t="shared" si="2"/>
        <v>1</v>
      </c>
      <c r="N11" s="35">
        <f t="shared" si="3"/>
        <v>6.6666666666666666E-2</v>
      </c>
      <c r="O11" s="26"/>
      <c r="P11" s="5"/>
      <c r="Q11" s="37">
        <f t="shared" si="4"/>
        <v>15</v>
      </c>
      <c r="R11" s="37">
        <f t="shared" si="5"/>
        <v>16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98</v>
      </c>
      <c r="F12" s="46">
        <f>E12/E24</f>
        <v>3.0448020878642889E-3</v>
      </c>
      <c r="G12" s="47">
        <f t="shared" si="0"/>
        <v>3</v>
      </c>
      <c r="H12" s="73">
        <f t="shared" si="1"/>
        <v>3.0612244897959183E-2</v>
      </c>
      <c r="I12" s="37">
        <v>100</v>
      </c>
      <c r="J12" s="74">
        <f>I12/I24</f>
        <v>3.3779219024456155E-3</v>
      </c>
      <c r="K12" s="37">
        <v>101</v>
      </c>
      <c r="L12" s="46">
        <f>K12/K24</f>
        <v>3.2281778374404703E-3</v>
      </c>
      <c r="M12" s="48">
        <f t="shared" si="2"/>
        <v>1</v>
      </c>
      <c r="N12" s="35">
        <f t="shared" si="3"/>
        <v>0.01</v>
      </c>
      <c r="O12" s="26"/>
      <c r="P12" s="5"/>
      <c r="Q12" s="37">
        <f t="shared" si="4"/>
        <v>100</v>
      </c>
      <c r="R12" s="37">
        <f t="shared" si="5"/>
        <v>101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2385</v>
      </c>
      <c r="F13" s="46">
        <f>E13/E24</f>
        <v>7.4100540607717647E-2</v>
      </c>
      <c r="G13" s="47">
        <f t="shared" si="0"/>
        <v>-12</v>
      </c>
      <c r="H13" s="73">
        <f t="shared" si="1"/>
        <v>-5.0314465408805029E-3</v>
      </c>
      <c r="I13" s="37">
        <v>1611</v>
      </c>
      <c r="J13" s="74">
        <f>I13/I24</f>
        <v>5.4418321848398864E-2</v>
      </c>
      <c r="K13" s="37">
        <v>2373</v>
      </c>
      <c r="L13" s="46">
        <f>K13/K24</f>
        <v>7.5846198101447881E-2</v>
      </c>
      <c r="M13" s="48">
        <f t="shared" si="2"/>
        <v>762</v>
      </c>
      <c r="N13" s="35">
        <f t="shared" si="3"/>
        <v>0.47299813780260708</v>
      </c>
      <c r="O13" s="26"/>
      <c r="P13" s="5"/>
      <c r="Q13" s="37">
        <f t="shared" si="4"/>
        <v>1611</v>
      </c>
      <c r="R13" s="37">
        <f t="shared" si="5"/>
        <v>2373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6066</v>
      </c>
      <c r="F14" s="46">
        <f>E14/E24</f>
        <v>0.1884670353569875</v>
      </c>
      <c r="G14" s="47">
        <f t="shared" si="0"/>
        <v>-64</v>
      </c>
      <c r="H14" s="73">
        <f t="shared" si="1"/>
        <v>-1.0550609957138147E-2</v>
      </c>
      <c r="I14" s="37">
        <v>5162</v>
      </c>
      <c r="J14" s="74">
        <f>I14/I24</f>
        <v>0.17436832860424267</v>
      </c>
      <c r="K14" s="37">
        <v>6002</v>
      </c>
      <c r="L14" s="46">
        <f>K14/K24</f>
        <v>0.19183686515166043</v>
      </c>
      <c r="M14" s="48">
        <f t="shared" si="2"/>
        <v>840</v>
      </c>
      <c r="N14" s="35">
        <f t="shared" si="3"/>
        <v>0.16272762495156917</v>
      </c>
      <c r="O14" s="26"/>
      <c r="P14" s="5"/>
      <c r="Q14" s="37">
        <f t="shared" si="4"/>
        <v>5162</v>
      </c>
      <c r="R14" s="37">
        <f t="shared" si="5"/>
        <v>6002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1427</v>
      </c>
      <c r="F15" s="46">
        <f>E15/E24</f>
        <v>4.4336046728391226E-2</v>
      </c>
      <c r="G15" s="47">
        <f t="shared" si="0"/>
        <v>-63</v>
      </c>
      <c r="H15" s="73">
        <f t="shared" si="1"/>
        <v>-4.4148563419761741E-2</v>
      </c>
      <c r="I15" s="37">
        <v>1405</v>
      </c>
      <c r="J15" s="74">
        <f>I15/I24</f>
        <v>4.74598027293609E-2</v>
      </c>
      <c r="K15" s="37">
        <v>1364</v>
      </c>
      <c r="L15" s="46">
        <f>K15/K24</f>
        <v>4.3596381883849525E-2</v>
      </c>
      <c r="M15" s="48">
        <f t="shared" si="2"/>
        <v>-41</v>
      </c>
      <c r="N15" s="35">
        <f t="shared" si="3"/>
        <v>-2.9181494661921707E-2</v>
      </c>
      <c r="O15" s="26"/>
      <c r="P15" s="5"/>
      <c r="Q15" s="37">
        <f t="shared" si="4"/>
        <v>1405</v>
      </c>
      <c r="R15" s="37">
        <f t="shared" si="5"/>
        <v>1364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7100</v>
      </c>
      <c r="F16" s="46">
        <f>E16/E24</f>
        <v>0.22059280432486175</v>
      </c>
      <c r="G16" s="47">
        <f t="shared" si="0"/>
        <v>-633</v>
      </c>
      <c r="H16" s="73">
        <f t="shared" si="1"/>
        <v>-8.9154929577464792E-2</v>
      </c>
      <c r="I16" s="37">
        <v>9293</v>
      </c>
      <c r="J16" s="74">
        <f>I16/I24</f>
        <v>0.31391028239427105</v>
      </c>
      <c r="K16" s="37">
        <v>6467</v>
      </c>
      <c r="L16" s="46">
        <f>K16/K24</f>
        <v>0.20669926806660913</v>
      </c>
      <c r="M16" s="48">
        <f t="shared" si="2"/>
        <v>-2826</v>
      </c>
      <c r="N16" s="35">
        <f t="shared" si="3"/>
        <v>-0.30409986010976003</v>
      </c>
      <c r="O16" s="26"/>
      <c r="P16" s="5"/>
      <c r="Q16" s="37">
        <f t="shared" si="4"/>
        <v>9293</v>
      </c>
      <c r="R16" s="37">
        <f t="shared" si="5"/>
        <v>6467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810</v>
      </c>
      <c r="F17" s="46">
        <f>E17/E24</f>
        <v>2.5166221338470143E-2</v>
      </c>
      <c r="G17" s="47">
        <f t="shared" si="0"/>
        <v>14</v>
      </c>
      <c r="H17" s="73">
        <f t="shared" si="1"/>
        <v>1.7283950617283949E-2</v>
      </c>
      <c r="I17" s="37">
        <v>624</v>
      </c>
      <c r="J17" s="74">
        <f>I17/I24</f>
        <v>2.107823267126064E-2</v>
      </c>
      <c r="K17" s="37">
        <v>824</v>
      </c>
      <c r="L17" s="46">
        <f>K17/K24</f>
        <v>2.6336817208425223E-2</v>
      </c>
      <c r="M17" s="48">
        <f t="shared" si="2"/>
        <v>200</v>
      </c>
      <c r="N17" s="35">
        <f t="shared" si="3"/>
        <v>0.32051282051282054</v>
      </c>
      <c r="O17" s="26"/>
      <c r="P17" s="5"/>
      <c r="Q17" s="37">
        <f t="shared" si="4"/>
        <v>624</v>
      </c>
      <c r="R17" s="37">
        <f t="shared" si="5"/>
        <v>824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1620</v>
      </c>
      <c r="F18" s="46">
        <f>E18/E24</f>
        <v>5.0332442676940287E-2</v>
      </c>
      <c r="G18" s="47">
        <f t="shared" si="0"/>
        <v>-22</v>
      </c>
      <c r="H18" s="73">
        <f t="shared" si="1"/>
        <v>-1.3580246913580247E-2</v>
      </c>
      <c r="I18" s="37">
        <v>1418</v>
      </c>
      <c r="J18" s="74">
        <f>I18/I24</f>
        <v>4.7898932576678828E-2</v>
      </c>
      <c r="K18" s="37">
        <v>1598</v>
      </c>
      <c r="L18" s="46">
        <f>K18/K24</f>
        <v>5.1075526576533387E-2</v>
      </c>
      <c r="M18" s="48">
        <f t="shared" si="2"/>
        <v>180</v>
      </c>
      <c r="N18" s="35">
        <f t="shared" si="3"/>
        <v>0.12693935119887165</v>
      </c>
      <c r="O18" s="26"/>
      <c r="P18" s="5"/>
      <c r="Q18" s="37">
        <f t="shared" si="4"/>
        <v>1418</v>
      </c>
      <c r="R18" s="37">
        <f t="shared" si="5"/>
        <v>1598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298</v>
      </c>
      <c r="F19" s="46">
        <f>E19/E24</f>
        <v>9.2586838998322245E-3</v>
      </c>
      <c r="G19" s="47">
        <f t="shared" si="0"/>
        <v>-10</v>
      </c>
      <c r="H19" s="73">
        <f t="shared" si="1"/>
        <v>-3.3557046979865772E-2</v>
      </c>
      <c r="I19" s="37">
        <v>306</v>
      </c>
      <c r="J19" s="74">
        <f>I19/I24</f>
        <v>1.0336441021483584E-2</v>
      </c>
      <c r="K19" s="37">
        <v>288</v>
      </c>
      <c r="L19" s="46">
        <f>K19/K24</f>
        <v>9.2051011602262926E-3</v>
      </c>
      <c r="M19" s="48">
        <f t="shared" si="2"/>
        <v>-18</v>
      </c>
      <c r="N19" s="35">
        <f t="shared" si="3"/>
        <v>-5.8823529411764705E-2</v>
      </c>
      <c r="O19" s="26"/>
      <c r="P19" s="5"/>
      <c r="Q19" s="37">
        <f t="shared" si="4"/>
        <v>306</v>
      </c>
      <c r="R19" s="37">
        <f t="shared" si="5"/>
        <v>288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1430</v>
      </c>
      <c r="F20" s="46">
        <f>E20/E24</f>
        <v>4.4429254955570742E-2</v>
      </c>
      <c r="G20" s="47">
        <f t="shared" si="0"/>
        <v>-82</v>
      </c>
      <c r="H20" s="73">
        <f t="shared" si="1"/>
        <v>-5.7342657342657345E-2</v>
      </c>
      <c r="I20" s="37">
        <v>1202</v>
      </c>
      <c r="J20" s="74">
        <f>I20/I24</f>
        <v>4.0602621267396298E-2</v>
      </c>
      <c r="K20" s="37">
        <v>1348</v>
      </c>
      <c r="L20" s="46">
        <f>K20/K24</f>
        <v>4.3084987374948064E-2</v>
      </c>
      <c r="M20" s="48">
        <f t="shared" si="2"/>
        <v>146</v>
      </c>
      <c r="N20" s="35">
        <f t="shared" si="3"/>
        <v>0.12146422628951747</v>
      </c>
      <c r="O20" s="26"/>
      <c r="P20" s="5"/>
      <c r="Q20" s="37">
        <f t="shared" si="4"/>
        <v>1202</v>
      </c>
      <c r="R20" s="37">
        <f t="shared" si="5"/>
        <v>1348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628</v>
      </c>
      <c r="F21" s="46">
        <f>E21/E24</f>
        <v>1.951158888957932E-2</v>
      </c>
      <c r="G21" s="47">
        <f t="shared" si="0"/>
        <v>-14</v>
      </c>
      <c r="H21" s="73">
        <f t="shared" si="1"/>
        <v>-2.2292993630573247E-2</v>
      </c>
      <c r="I21" s="37">
        <v>463</v>
      </c>
      <c r="J21" s="74">
        <f>I21/I24</f>
        <v>1.5639778408323198E-2</v>
      </c>
      <c r="K21" s="37">
        <v>614</v>
      </c>
      <c r="L21" s="46">
        <f>K21/K24</f>
        <v>1.9624764279093553E-2</v>
      </c>
      <c r="M21" s="48">
        <f t="shared" si="2"/>
        <v>151</v>
      </c>
      <c r="N21" s="35">
        <f t="shared" si="3"/>
        <v>0.326133909287257</v>
      </c>
      <c r="O21" s="26"/>
      <c r="P21" s="5"/>
      <c r="Q21" s="37">
        <f t="shared" si="4"/>
        <v>463</v>
      </c>
      <c r="R21" s="37">
        <f t="shared" si="5"/>
        <v>614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5575</v>
      </c>
      <c r="F22" s="46">
        <f>E22/E24</f>
        <v>0.17321195550860621</v>
      </c>
      <c r="G22" s="47">
        <f t="shared" si="0"/>
        <v>16</v>
      </c>
      <c r="H22" s="73">
        <f t="shared" si="1"/>
        <v>2.8699551569506725E-3</v>
      </c>
      <c r="I22" s="37">
        <v>4668</v>
      </c>
      <c r="J22" s="74">
        <f>I22/I24</f>
        <v>0.15768139440616133</v>
      </c>
      <c r="K22" s="37">
        <v>5591</v>
      </c>
      <c r="L22" s="46">
        <f>K22/K24</f>
        <v>0.17870041870425415</v>
      </c>
      <c r="M22" s="48">
        <f t="shared" si="2"/>
        <v>923</v>
      </c>
      <c r="N22" s="35">
        <f t="shared" si="3"/>
        <v>0.19772922022279349</v>
      </c>
      <c r="O22" s="26"/>
      <c r="P22" s="5"/>
      <c r="Q22" s="37">
        <f t="shared" si="4"/>
        <v>4668</v>
      </c>
      <c r="R22" s="37">
        <f t="shared" si="5"/>
        <v>5591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2444</v>
      </c>
      <c r="F23" s="46">
        <f>E23/E24</f>
        <v>7.5933635742248179E-2</v>
      </c>
      <c r="G23" s="47">
        <f t="shared" si="0"/>
        <v>-8</v>
      </c>
      <c r="H23" s="73">
        <f t="shared" si="1"/>
        <v>-3.2733224222585926E-3</v>
      </c>
      <c r="I23">
        <v>1439</v>
      </c>
      <c r="J23" s="74">
        <f>I23/I24</f>
        <v>4.8608296176192403E-2</v>
      </c>
      <c r="K23" s="37">
        <v>2436</v>
      </c>
      <c r="L23" s="46">
        <f>K23/K24</f>
        <v>7.7859813980247383E-2</v>
      </c>
      <c r="M23" s="48">
        <f t="shared" si="2"/>
        <v>997</v>
      </c>
      <c r="N23" s="35">
        <f t="shared" si="3"/>
        <v>0.69284225156358581</v>
      </c>
      <c r="O23" s="26"/>
      <c r="P23" s="5"/>
      <c r="Q23" s="37">
        <f t="shared" si="4"/>
        <v>1439</v>
      </c>
      <c r="R23" s="37">
        <f t="shared" si="5"/>
        <v>2436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32186</v>
      </c>
      <c r="F24" s="60">
        <f>E24/E24</f>
        <v>1</v>
      </c>
      <c r="G24" s="71">
        <f t="shared" ref="G24" si="6">K24-E24</f>
        <v>-899</v>
      </c>
      <c r="H24" s="61">
        <f t="shared" ref="H24" si="7">G24/E24</f>
        <v>-2.7931398744795874E-2</v>
      </c>
      <c r="I24" s="62">
        <f>SUM(I8:I23)</f>
        <v>29604</v>
      </c>
      <c r="J24" s="60">
        <f>I24/I24</f>
        <v>1</v>
      </c>
      <c r="K24" s="59">
        <f>SUM(K8:K23)</f>
        <v>31287</v>
      </c>
      <c r="L24" s="60">
        <f>K24/K24</f>
        <v>1</v>
      </c>
      <c r="M24" s="62">
        <f t="shared" ref="M24" si="8">K24-I24</f>
        <v>1683</v>
      </c>
      <c r="N24" s="72">
        <f t="shared" ref="N24" si="9">M24/I24</f>
        <v>5.6850425618159707E-2</v>
      </c>
      <c r="O24" s="27"/>
      <c r="P24" s="5"/>
      <c r="Q24" s="68">
        <f>SUM(Q8:Q23)</f>
        <v>29604</v>
      </c>
      <c r="R24" s="69">
        <f>SUM(R8:R23)</f>
        <v>31287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2021-06-01T08:33:53Z</cp:lastPrinted>
  <dcterms:created xsi:type="dcterms:W3CDTF">2003-06-02T05:51:50Z</dcterms:created>
  <dcterms:modified xsi:type="dcterms:W3CDTF">2021-06-01T08:36:06Z</dcterms:modified>
</cp:coreProperties>
</file>